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05"/>
  </bookViews>
  <sheets>
    <sheet name="6 вариант" sheetId="7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7"/>
  <c r="E128"/>
  <c r="E127"/>
  <c r="F122"/>
  <c r="F124" s="1"/>
  <c r="E121"/>
  <c r="E120"/>
  <c r="F116"/>
  <c r="F115"/>
  <c r="F114"/>
  <c r="F113"/>
  <c r="F112"/>
  <c r="F111"/>
  <c r="F110"/>
  <c r="F109"/>
  <c r="F108"/>
  <c r="F107"/>
  <c r="F106"/>
  <c r="E104"/>
  <c r="F103"/>
  <c r="F102"/>
  <c r="F101"/>
  <c r="E100"/>
  <c r="E99"/>
  <c r="E98"/>
  <c r="E97"/>
  <c r="E96"/>
  <c r="E95"/>
  <c r="E94"/>
  <c r="E93"/>
  <c r="E92"/>
  <c r="E91"/>
  <c r="E90"/>
  <c r="E88"/>
  <c r="E87"/>
  <c r="E86"/>
  <c r="E85"/>
  <c r="E84"/>
  <c r="E83"/>
  <c r="E82"/>
  <c r="E81"/>
  <c r="E80"/>
  <c r="E78"/>
  <c r="E76"/>
  <c r="E75"/>
  <c r="E74"/>
  <c r="E73"/>
  <c r="E72"/>
  <c r="E71"/>
  <c r="E69"/>
  <c r="E67"/>
  <c r="F66"/>
  <c r="F117" s="1"/>
  <c r="E65"/>
  <c r="E64"/>
  <c r="E63"/>
  <c r="E62"/>
  <c r="E61"/>
  <c r="E58"/>
  <c r="E57"/>
  <c r="F55"/>
  <c r="F54"/>
  <c r="F53"/>
  <c r="F52"/>
  <c r="F51"/>
  <c r="F50"/>
  <c r="F49"/>
  <c r="F47"/>
  <c r="F46"/>
  <c r="F45"/>
  <c r="F44"/>
  <c r="F43"/>
  <c r="F42"/>
  <c r="F41"/>
  <c r="F40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8"/>
  <c r="E17"/>
  <c r="E16"/>
  <c r="F15"/>
  <c r="F14"/>
  <c r="F12"/>
  <c r="F11"/>
  <c r="F10"/>
  <c r="D10"/>
  <c r="F9"/>
  <c r="F8"/>
  <c r="E7"/>
  <c r="E6"/>
  <c r="F5"/>
  <c r="F56" s="1"/>
  <c r="D5"/>
  <c r="F131" l="1"/>
  <c r="E5"/>
</calcChain>
</file>

<file path=xl/sharedStrings.xml><?xml version="1.0" encoding="utf-8"?>
<sst xmlns="http://schemas.openxmlformats.org/spreadsheetml/2006/main" count="343" uniqueCount="166">
  <si>
    <t>ЕД.ИЗ.</t>
  </si>
  <si>
    <t>КОЛ-ВО</t>
  </si>
  <si>
    <t>№</t>
  </si>
  <si>
    <t>ПРИОБРЕТЕНИЕ ОСНОВНЫХ СРЕДСТВ</t>
  </si>
  <si>
    <t>Учебники:</t>
  </si>
  <si>
    <t>1.</t>
  </si>
  <si>
    <t>2.</t>
  </si>
  <si>
    <t>шт.</t>
  </si>
  <si>
    <t>Учебники для эффективной школы (Русское слово)</t>
  </si>
  <si>
    <t>Учебники Русский язык Ладыженская Т.А.7 кл.</t>
  </si>
  <si>
    <t xml:space="preserve"> Учебное оборудование:</t>
  </si>
  <si>
    <t>3.</t>
  </si>
  <si>
    <t>Учебная мебель:</t>
  </si>
  <si>
    <t>Стол для проведения соревнований 1200*2400 универсальный</t>
  </si>
  <si>
    <t>Стул Сильвия мягкий</t>
  </si>
  <si>
    <t xml:space="preserve">Стол для библиотеки </t>
  </si>
  <si>
    <t>Стул цветной</t>
  </si>
  <si>
    <t>Стол круглый, цветной</t>
  </si>
  <si>
    <t>Стол «Ученический» 2-местный, регулируемый №5-7</t>
  </si>
  <si>
    <t>Стул «Ученический», регулируемый №5-7</t>
  </si>
  <si>
    <t>Стол демонстрационный подкатной</t>
  </si>
  <si>
    <t>Шкаф</t>
  </si>
  <si>
    <t>Антресоль</t>
  </si>
  <si>
    <t>Шкаф в нишу</t>
  </si>
  <si>
    <t>Шкаф полуоткрытый</t>
  </si>
  <si>
    <t>Шкаф полуоткрытый узкий</t>
  </si>
  <si>
    <t>Доска с шахматами 900*600 мм+ фигуры ПВХ на магните</t>
  </si>
  <si>
    <t>Доска с шашками 900*600 мм+ фигуры ПВХ на магните</t>
  </si>
  <si>
    <t>Доска тамграмм 1000*1000 мм+фигуры ПВХ на магните</t>
  </si>
  <si>
    <t>Доска ПДД 2000*1000 мм+фигуры ПВХ на магните</t>
  </si>
  <si>
    <t>ЦЕНА, РУБ.</t>
  </si>
  <si>
    <t>СУММА, РУБ.</t>
  </si>
  <si>
    <t>ПРИОБРЕТЕНИЕ МАТЕРИАЛЬНЫХ ЗАПАСОВ</t>
  </si>
  <si>
    <t>Мел</t>
  </si>
  <si>
    <t>Аттестаты,  приложения к ним, твердые обложки</t>
  </si>
  <si>
    <t>Медали</t>
  </si>
  <si>
    <t>Удостоверение к золотой медали «За особые успехи в учении»</t>
  </si>
  <si>
    <t>Бланк справки об обучении</t>
  </si>
  <si>
    <t>Базовый набор LEGO Spike</t>
  </si>
  <si>
    <t>Колонки 2.0 OKLICK JR-170 черный</t>
  </si>
  <si>
    <t>Наборы по химии:</t>
  </si>
  <si>
    <t>Стакан лабораторный В-1- 100 мл с дел. высокий на 100 мл</t>
  </si>
  <si>
    <t>Колба плоскодонная П-1-100-29/32 со шлифом</t>
  </si>
  <si>
    <t>Цилиндр мерный на 50 мл, 1-50-2 стекл. осн.</t>
  </si>
  <si>
    <t>Спиртовка лабораторная код продукта: 00001880</t>
  </si>
  <si>
    <t>Пробка с трубкой под углом 60 градусов</t>
  </si>
  <si>
    <t>Холодильник спиральный с внутренним охлаждением ХСВ-200-14/23-29/32</t>
  </si>
  <si>
    <t>Наборы по биологии:</t>
  </si>
  <si>
    <t>Гербарий</t>
  </si>
  <si>
    <t>Скелеты животных</t>
  </si>
  <si>
    <t>Набор муляжей овощей</t>
  </si>
  <si>
    <t>Набор муляжей фруктов</t>
  </si>
  <si>
    <t>Модель стебля растения</t>
  </si>
  <si>
    <t>Модель строения корня</t>
  </si>
  <si>
    <t>Модель строения листа</t>
  </si>
  <si>
    <t>Коллекция цветов</t>
  </si>
  <si>
    <t>Доска для сушки посуды</t>
  </si>
  <si>
    <t>Лоток раздаточный Размер: 250х190х48 мм</t>
  </si>
  <si>
    <t>Наборы по физике:</t>
  </si>
  <si>
    <t>Набор для изучения закона сохранения энергии</t>
  </si>
  <si>
    <t>Прибор для демонстрации закона сохранения импульса</t>
  </si>
  <si>
    <t>Набор демонстрационный Газовые законы и свойства насыщенных паров</t>
  </si>
  <si>
    <t>Набор для демонстрации поверхностного натяжения</t>
  </si>
  <si>
    <t>Прибор для демонстрации теплопроводности тел</t>
  </si>
  <si>
    <t>Модель молекулярного строения магнита</t>
  </si>
  <si>
    <t>Стрелки магнитные на штативах</t>
  </si>
  <si>
    <t>Султан электростатический (шелк) пара</t>
  </si>
  <si>
    <t>Батарейка солеваяCamelion Super Heavy Duty</t>
  </si>
  <si>
    <t>Стол для индивидуальных и групповых занятий</t>
  </si>
  <si>
    <t>Шкаф для хранения с боксами</t>
  </si>
  <si>
    <t>Тележка для зарядки 20 ноутбуков</t>
  </si>
  <si>
    <t>Kaspersky Endpoint Security для бизнеса – Стандартный Russian Edition. 50-51 Node 1 year Educational Renewal License</t>
  </si>
  <si>
    <t>ИТОГО ПРИОБРЕТЕНИЕ МАТЕРИАЛЬНЫХ ЗАПАСОВ:</t>
  </si>
  <si>
    <t>усл.</t>
  </si>
  <si>
    <t>ИТОГО ПРИОБРЕТЕНИЕ ОСНОВНЫХ СРЕДСТВ:</t>
  </si>
  <si>
    <t xml:space="preserve">         ИТОГО ПРОЧИЕ  РАБОТЫ, УСЛУГИ:</t>
  </si>
  <si>
    <t>УСЛУГИ СВЯЗИ</t>
  </si>
  <si>
    <t>Доступ к сети Интернет в контентной фильтрации (большая школа)</t>
  </si>
  <si>
    <t>Доступ к сети Интернет в контентной фильтрации (начальная школа) АО «ЭР-Телеком Холдинг»</t>
  </si>
  <si>
    <t xml:space="preserve">         ИТОГО УСЛУГИ СВЯЗИ:</t>
  </si>
  <si>
    <t xml:space="preserve">         ВСЕГО ПО СМЕТЕ:</t>
  </si>
  <si>
    <t>5.</t>
  </si>
  <si>
    <t>8.</t>
  </si>
  <si>
    <t>4.</t>
  </si>
  <si>
    <t>9.</t>
  </si>
  <si>
    <t>6.</t>
  </si>
  <si>
    <t>7.</t>
  </si>
  <si>
    <t>10.</t>
  </si>
  <si>
    <t>11.</t>
  </si>
  <si>
    <t xml:space="preserve">Проектор короткофокусный  
</t>
  </si>
  <si>
    <t>Батарейка алкалиновая GP</t>
  </si>
  <si>
    <t xml:space="preserve">Батарейка солевая Panasonic </t>
  </si>
  <si>
    <t>Обслужевание ПО "Сетевой город"</t>
  </si>
  <si>
    <t>Стул "Ученический" пластик, на колесиках,серый</t>
  </si>
  <si>
    <t>Коллекция "Палеонтологическая" (форма сохранности ископаемых растений и животных)</t>
  </si>
  <si>
    <t xml:space="preserve">Стол демонстрационный </t>
  </si>
  <si>
    <t>Бланк "Свидетельства о профессии рабочего,должности служащего"</t>
  </si>
  <si>
    <t xml:space="preserve">Стеллаж </t>
  </si>
  <si>
    <t>Стенд информационный 2400*1500мм</t>
  </si>
  <si>
    <t>LEGO® MINDSTORMS® Education EV3</t>
  </si>
  <si>
    <t>Учебники физика Мякишев Г.Я. 11 класс</t>
  </si>
  <si>
    <t>Учебники Русский язык Бабайцева В.В. 11 класс углубленный уровень</t>
  </si>
  <si>
    <t>Ноутбук HP 17</t>
  </si>
  <si>
    <t>Ноутбук HP 15.6</t>
  </si>
  <si>
    <t>Стенд информационный 700*600мм</t>
  </si>
  <si>
    <t>Табличка информационная 210*150мм</t>
  </si>
  <si>
    <t>Табличка информационная 1000*400мм</t>
  </si>
  <si>
    <t>Стол письменный угловой</t>
  </si>
  <si>
    <t>Стол угловой</t>
  </si>
  <si>
    <t>Тумба</t>
  </si>
  <si>
    <t>Шкаф ученический</t>
  </si>
  <si>
    <t>Стул мягкий</t>
  </si>
  <si>
    <t xml:space="preserve">Методический материал по программе MindStorms (1-5 занятия,модуль1) </t>
  </si>
  <si>
    <t>Бумага</t>
  </si>
  <si>
    <t>Картридж</t>
  </si>
  <si>
    <t>Математика 1 класс (8 таблиц)</t>
  </si>
  <si>
    <t>Математика 2 класс (8 таблиц)</t>
  </si>
  <si>
    <t>Математика 3 класс (8 таблиц)</t>
  </si>
  <si>
    <t>Математика 4 класс (8 таблиц)</t>
  </si>
  <si>
    <t>Комплект магнитных карточек</t>
  </si>
  <si>
    <t>Время (комплект)</t>
  </si>
  <si>
    <t>Набор прозрачных геометрических тел с разверткой (8 шт.)</t>
  </si>
  <si>
    <t>Портреты математиков</t>
  </si>
  <si>
    <t>Комплект инструментов классных</t>
  </si>
  <si>
    <t xml:space="preserve">Портреты биологов </t>
  </si>
  <si>
    <t>комп.</t>
  </si>
  <si>
    <t>Лента букв 1200*250 мм</t>
  </si>
  <si>
    <t>Лента времени2070*340 мм</t>
  </si>
  <si>
    <t>Стенд 1200*1000 мм</t>
  </si>
  <si>
    <t>Стенд 900*800 мм</t>
  </si>
  <si>
    <t>Стенд 1000*1000 мм</t>
  </si>
  <si>
    <t>Табличка 300*500</t>
  </si>
  <si>
    <t>Цифровое пианино MEDELI 1368*890*525 мм</t>
  </si>
  <si>
    <t>Доска настенная трехэлементная под мел 3000*1000</t>
  </si>
  <si>
    <t>Стенд 1000*1200 мм</t>
  </si>
  <si>
    <t>Стенд 1000*1100 мм</t>
  </si>
  <si>
    <t>НАИМЕНОВАНИЕ НАПРАВЛЕНИЯ РАСХОДОВ</t>
  </si>
  <si>
    <t>МЕСТОРАСПОЛОЖЕНИЕ</t>
  </si>
  <si>
    <t>ИНФОРМАЦИЯ О РАСХОДОВАНИИ СРЕДСТВ СУБВЕНЦИИ НА УЧЕБНЫЕ РАСХОДЫ В 2022 ГОДУ                                                                                                                                                                                        МБОУ СОШ № 130</t>
  </si>
  <si>
    <t>каб.химии №48</t>
  </si>
  <si>
    <t>каб.биологии №50</t>
  </si>
  <si>
    <t>каб.физики №36</t>
  </si>
  <si>
    <t>коридор I этажа</t>
  </si>
  <si>
    <t>каб.информатики № 46</t>
  </si>
  <si>
    <t>библиотека</t>
  </si>
  <si>
    <t>начальная школа</t>
  </si>
  <si>
    <t>библиотека,начальная школа</t>
  </si>
  <si>
    <t>в кабинетах начальных класссов</t>
  </si>
  <si>
    <t>каб.истории №44</t>
  </si>
  <si>
    <t>каб.математики №5</t>
  </si>
  <si>
    <t>каб.русского языка и литературы №45</t>
  </si>
  <si>
    <t>каб.математики №33</t>
  </si>
  <si>
    <t>каб.математики</t>
  </si>
  <si>
    <t>каб 2</t>
  </si>
  <si>
    <t>каб 46</t>
  </si>
  <si>
    <t>все кабинеты</t>
  </si>
  <si>
    <t>фойе</t>
  </si>
  <si>
    <t>каб 5</t>
  </si>
  <si>
    <t>каб 44</t>
  </si>
  <si>
    <t>каб 45</t>
  </si>
  <si>
    <t>каб 36</t>
  </si>
  <si>
    <t>каб 32</t>
  </si>
  <si>
    <t>каб для ППЭ</t>
  </si>
  <si>
    <t>аллея первоклассников</t>
  </si>
  <si>
    <t>каб начальной школы</t>
  </si>
  <si>
    <t>каб 33, 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</si>
</sst>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2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2" fontId="3" fillId="2" borderId="0" xfId="0" applyNumberFormat="1" applyFont="1" applyFill="1"/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>
      <alignment wrapText="1"/>
    </xf>
    <xf numFmtId="2" fontId="3" fillId="2" borderId="3" xfId="0" applyNumberFormat="1" applyFont="1" applyFill="1" applyBorder="1"/>
    <xf numFmtId="2" fontId="6" fillId="2" borderId="5" xfId="0" applyNumberFormat="1" applyFont="1" applyFill="1" applyBorder="1" applyAlignment="1">
      <alignment vertical="top" wrapText="1"/>
    </xf>
    <xf numFmtId="2" fontId="6" fillId="2" borderId="6" xfId="0" applyNumberFormat="1" applyFont="1" applyFill="1" applyBorder="1" applyAlignment="1">
      <alignment vertical="top" wrapText="1"/>
    </xf>
    <xf numFmtId="2" fontId="6" fillId="2" borderId="6" xfId="1" applyNumberFormat="1" applyFont="1" applyFill="1" applyBorder="1" applyAlignment="1" applyProtection="1">
      <alignment vertical="top" wrapText="1"/>
    </xf>
    <xf numFmtId="2" fontId="3" fillId="2" borderId="6" xfId="0" applyNumberFormat="1" applyFont="1" applyFill="1" applyBorder="1" applyAlignment="1">
      <alignment vertical="top" wrapText="1"/>
    </xf>
    <xf numFmtId="2" fontId="2" fillId="2" borderId="6" xfId="0" applyNumberFormat="1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vertical="top" wrapText="1"/>
    </xf>
    <xf numFmtId="2" fontId="3" fillId="2" borderId="14" xfId="0" applyNumberFormat="1" applyFont="1" applyFill="1" applyBorder="1" applyAlignment="1">
      <alignment vertical="top" wrapText="1"/>
    </xf>
    <xf numFmtId="2" fontId="3" fillId="2" borderId="15" xfId="0" applyNumberFormat="1" applyFont="1" applyFill="1" applyBorder="1"/>
    <xf numFmtId="2" fontId="3" fillId="2" borderId="1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vertical="top" wrapText="1"/>
    </xf>
    <xf numFmtId="2" fontId="2" fillId="2" borderId="2" xfId="0" applyNumberFormat="1" applyFont="1" applyFill="1" applyBorder="1"/>
    <xf numFmtId="2" fontId="3" fillId="2" borderId="1" xfId="0" applyNumberFormat="1" applyFont="1" applyFill="1" applyBorder="1" applyAlignment="1">
      <alignment vertical="top" wrapText="1"/>
    </xf>
    <xf numFmtId="2" fontId="3" fillId="2" borderId="4" xfId="0" applyNumberFormat="1" applyFont="1" applyFill="1" applyBorder="1"/>
    <xf numFmtId="2" fontId="2" fillId="2" borderId="8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6" xfId="0" applyNumberFormat="1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center"/>
    </xf>
    <xf numFmtId="2" fontId="3" fillId="3" borderId="0" xfId="0" applyNumberFormat="1" applyFont="1" applyFill="1"/>
    <xf numFmtId="2" fontId="5" fillId="2" borderId="8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10" xfId="0" applyNumberFormat="1" applyFont="1" applyFill="1" applyBorder="1" applyAlignment="1">
      <alignment horizontal="center" vertical="top" wrapText="1"/>
    </xf>
    <xf numFmtId="2" fontId="5" fillId="2" borderId="8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left" wrapText="1"/>
    </xf>
    <xf numFmtId="2" fontId="4" fillId="2" borderId="0" xfId="0" applyNumberFormat="1" applyFont="1" applyFill="1" applyAlignment="1">
      <alignment horizontal="left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/>
    <xf numFmtId="2" fontId="2" fillId="2" borderId="2" xfId="0" applyNumberFormat="1" applyFont="1" applyFill="1" applyBorder="1" applyAlignment="1">
      <alignment horizontal="left"/>
    </xf>
    <xf numFmtId="2" fontId="5" fillId="2" borderId="3" xfId="0" applyNumberFormat="1" applyFont="1" applyFill="1" applyBorder="1" applyAlignment="1">
      <alignment horizontal="left"/>
    </xf>
    <xf numFmtId="2" fontId="5" fillId="2" borderId="4" xfId="0" applyNumberFormat="1" applyFont="1" applyFill="1" applyBorder="1" applyAlignment="1">
      <alignment horizontal="left"/>
    </xf>
    <xf numFmtId="2" fontId="2" fillId="2" borderId="1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/>
    <xf numFmtId="2" fontId="4" fillId="2" borderId="13" xfId="0" applyNumberFormat="1" applyFont="1" applyFill="1" applyBorder="1" applyAlignment="1"/>
    <xf numFmtId="2" fontId="4" fillId="2" borderId="3" xfId="0" applyNumberFormat="1" applyFont="1" applyFill="1" applyBorder="1" applyAlignment="1"/>
    <xf numFmtId="2" fontId="2" fillId="2" borderId="2" xfId="0" applyNumberFormat="1" applyFont="1" applyFill="1" applyBorder="1" applyAlignment="1"/>
    <xf numFmtId="2" fontId="5" fillId="2" borderId="3" xfId="0" applyNumberFormat="1" applyFont="1" applyFill="1" applyBorder="1" applyAlignment="1"/>
    <xf numFmtId="2" fontId="5" fillId="2" borderId="4" xfId="0" applyNumberFormat="1" applyFont="1" applyFill="1" applyBorder="1" applyAlignment="1"/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left"/>
    </xf>
    <xf numFmtId="2" fontId="5" fillId="2" borderId="8" xfId="0" applyNumberFormat="1" applyFont="1" applyFill="1" applyBorder="1" applyAlignment="1">
      <alignment horizontal="left"/>
    </xf>
    <xf numFmtId="2" fontId="5" fillId="2" borderId="9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zitiv.shop/catalog/dlya_obrazovatelnykh_uchrezhdeniy/robototekhnika/roboty/bazovyy_nabor_lego_mindstorms_education_ev3/" TargetMode="External"/><Relationship Id="rId1" Type="http://schemas.openxmlformats.org/officeDocument/2006/relationships/hyperlink" Target="https://pozitiv.shop/catalog/dlya_obrazovatelnykh_uchrezhdeniy/robototekhnika/roboty/resursnyy_nabor_lego_mindstorms_education_ev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="70" zoomScaleNormal="70" workbookViewId="0">
      <selection activeCell="G120" sqref="G120"/>
    </sheetView>
  </sheetViews>
  <sheetFormatPr defaultColWidth="9.140625" defaultRowHeight="23.25"/>
  <cols>
    <col min="1" max="1" width="5.42578125" style="9" customWidth="1"/>
    <col min="2" max="2" width="70" style="10" customWidth="1"/>
    <col min="3" max="3" width="11.85546875" style="10" customWidth="1"/>
    <col min="4" max="4" width="15.85546875" style="37" customWidth="1"/>
    <col min="5" max="5" width="30.28515625" style="37" customWidth="1"/>
    <col min="6" max="6" width="25.85546875" style="37" customWidth="1"/>
    <col min="7" max="7" width="46.5703125" style="10" customWidth="1"/>
    <col min="8" max="8" width="21.42578125" style="10" customWidth="1"/>
    <col min="9" max="9" width="11.7109375" style="10" bestFit="1" customWidth="1"/>
    <col min="10" max="16384" width="9.140625" style="10"/>
  </cols>
  <sheetData>
    <row r="1" spans="1:7" ht="92.25" customHeight="1">
      <c r="F1" s="49"/>
      <c r="G1" s="50"/>
    </row>
    <row r="2" spans="1:7" ht="84.75" customHeight="1">
      <c r="A2" s="51" t="s">
        <v>138</v>
      </c>
      <c r="B2" s="52"/>
      <c r="C2" s="52"/>
      <c r="D2" s="52"/>
      <c r="E2" s="52"/>
      <c r="F2" s="52"/>
      <c r="G2" s="52"/>
    </row>
    <row r="3" spans="1:7" ht="44.25" customHeight="1">
      <c r="A3" s="1" t="s">
        <v>2</v>
      </c>
      <c r="B3" s="45" t="s">
        <v>136</v>
      </c>
      <c r="C3" s="1" t="s">
        <v>0</v>
      </c>
      <c r="D3" s="2" t="s">
        <v>1</v>
      </c>
      <c r="E3" s="2" t="s">
        <v>30</v>
      </c>
      <c r="F3" s="2" t="s">
        <v>31</v>
      </c>
      <c r="G3" s="45" t="s">
        <v>137</v>
      </c>
    </row>
    <row r="4" spans="1:7" ht="30" customHeight="1">
      <c r="A4" s="53" t="s">
        <v>3</v>
      </c>
      <c r="B4" s="54"/>
      <c r="C4" s="54"/>
      <c r="D4" s="54"/>
      <c r="E4" s="54"/>
      <c r="F4" s="54"/>
      <c r="G4" s="55"/>
    </row>
    <row r="5" spans="1:7" ht="27" customHeight="1">
      <c r="A5" s="11" t="s">
        <v>5</v>
      </c>
      <c r="B5" s="11" t="s">
        <v>4</v>
      </c>
      <c r="C5" s="11"/>
      <c r="D5" s="2">
        <f>D6+D7</f>
        <v>461</v>
      </c>
      <c r="E5" s="2">
        <f>F5/D5</f>
        <v>703.65835140997831</v>
      </c>
      <c r="F5" s="2">
        <f>F6+F7+F8+F9</f>
        <v>324386.5</v>
      </c>
      <c r="G5" s="12"/>
    </row>
    <row r="6" spans="1:7" ht="48" customHeight="1">
      <c r="A6" s="11"/>
      <c r="B6" s="13" t="s">
        <v>8</v>
      </c>
      <c r="C6" s="12" t="s">
        <v>7</v>
      </c>
      <c r="D6" s="3">
        <v>221</v>
      </c>
      <c r="E6" s="3">
        <f>F6/D6</f>
        <v>862.53846153846155</v>
      </c>
      <c r="F6" s="3">
        <v>190621</v>
      </c>
      <c r="G6" s="12"/>
    </row>
    <row r="7" spans="1:7" ht="46.5">
      <c r="A7" s="11"/>
      <c r="B7" s="13" t="s">
        <v>9</v>
      </c>
      <c r="C7" s="12" t="s">
        <v>7</v>
      </c>
      <c r="D7" s="3">
        <v>240</v>
      </c>
      <c r="E7" s="3">
        <f>F7/D7</f>
        <v>449.9</v>
      </c>
      <c r="F7" s="3">
        <v>107976</v>
      </c>
      <c r="G7" s="12"/>
    </row>
    <row r="8" spans="1:7" s="43" customFormat="1" ht="46.5" hidden="1">
      <c r="A8" s="39"/>
      <c r="B8" s="40" t="s">
        <v>101</v>
      </c>
      <c r="C8" s="41" t="s">
        <v>7</v>
      </c>
      <c r="D8" s="42"/>
      <c r="E8" s="42"/>
      <c r="F8" s="42">
        <f>D8*E8</f>
        <v>0</v>
      </c>
      <c r="G8" s="41"/>
    </row>
    <row r="9" spans="1:7">
      <c r="A9" s="11"/>
      <c r="B9" s="15" t="s">
        <v>100</v>
      </c>
      <c r="C9" s="12" t="s">
        <v>7</v>
      </c>
      <c r="D9" s="3">
        <v>30</v>
      </c>
      <c r="E9" s="3">
        <v>859.65</v>
      </c>
      <c r="F9" s="3">
        <f>D9*E9</f>
        <v>25789.5</v>
      </c>
      <c r="G9" s="12"/>
    </row>
    <row r="10" spans="1:7" ht="36" customHeight="1">
      <c r="A10" s="11" t="s">
        <v>6</v>
      </c>
      <c r="B10" s="16" t="s">
        <v>10</v>
      </c>
      <c r="C10" s="11"/>
      <c r="D10" s="2">
        <f>D11+D13</f>
        <v>3</v>
      </c>
      <c r="E10" s="2"/>
      <c r="F10" s="2">
        <f>F11+F12+F13+F14</f>
        <v>768979</v>
      </c>
      <c r="G10" s="12"/>
    </row>
    <row r="11" spans="1:7" ht="27" customHeight="1">
      <c r="A11" s="11"/>
      <c r="B11" s="13" t="s">
        <v>102</v>
      </c>
      <c r="C11" s="12" t="s">
        <v>7</v>
      </c>
      <c r="D11" s="3">
        <v>2</v>
      </c>
      <c r="E11" s="3">
        <v>37999</v>
      </c>
      <c r="F11" s="3">
        <f>D11*E11</f>
        <v>75998</v>
      </c>
      <c r="G11" s="12" t="s">
        <v>144</v>
      </c>
    </row>
    <row r="12" spans="1:7" ht="27" customHeight="1">
      <c r="A12" s="11"/>
      <c r="B12" s="13" t="s">
        <v>103</v>
      </c>
      <c r="C12" s="12" t="s">
        <v>7</v>
      </c>
      <c r="D12" s="3">
        <v>18</v>
      </c>
      <c r="E12" s="3">
        <v>30000</v>
      </c>
      <c r="F12" s="3">
        <f>D12*E12</f>
        <v>540000</v>
      </c>
      <c r="G12" s="12" t="s">
        <v>143</v>
      </c>
    </row>
    <row r="13" spans="1:7" ht="27" customHeight="1">
      <c r="A13" s="11"/>
      <c r="B13" s="17" t="s">
        <v>89</v>
      </c>
      <c r="C13" s="12" t="s">
        <v>7</v>
      </c>
      <c r="D13" s="3">
        <v>1</v>
      </c>
      <c r="E13" s="3">
        <v>68494</v>
      </c>
      <c r="F13" s="3">
        <v>68494</v>
      </c>
      <c r="G13" s="12" t="s">
        <v>153</v>
      </c>
    </row>
    <row r="14" spans="1:7" ht="42.75" customHeight="1">
      <c r="A14" s="11"/>
      <c r="B14" s="18" t="s">
        <v>132</v>
      </c>
      <c r="C14" s="12" t="s">
        <v>7</v>
      </c>
      <c r="D14" s="3">
        <v>1</v>
      </c>
      <c r="E14" s="3">
        <v>84487</v>
      </c>
      <c r="F14" s="3">
        <f>D14*E14</f>
        <v>84487</v>
      </c>
      <c r="G14" s="12" t="s">
        <v>145</v>
      </c>
    </row>
    <row r="15" spans="1:7">
      <c r="A15" s="11" t="s">
        <v>11</v>
      </c>
      <c r="B15" s="16" t="s">
        <v>12</v>
      </c>
      <c r="C15" s="11"/>
      <c r="D15" s="2"/>
      <c r="E15" s="2"/>
      <c r="F15" s="2">
        <f>SUM(F16:F55)</f>
        <v>1211023</v>
      </c>
      <c r="G15" s="12"/>
    </row>
    <row r="16" spans="1:7" ht="46.5">
      <c r="A16" s="11"/>
      <c r="B16" s="13" t="s">
        <v>13</v>
      </c>
      <c r="C16" s="12" t="s">
        <v>7</v>
      </c>
      <c r="D16" s="3">
        <v>1</v>
      </c>
      <c r="E16" s="3">
        <f t="shared" ref="E16:E25" si="0">F16/D16</f>
        <v>24000</v>
      </c>
      <c r="F16" s="3">
        <v>24000</v>
      </c>
      <c r="G16" s="12" t="s">
        <v>154</v>
      </c>
    </row>
    <row r="17" spans="1:7" ht="21" customHeight="1">
      <c r="A17" s="11"/>
      <c r="B17" s="13" t="s">
        <v>14</v>
      </c>
      <c r="C17" s="12" t="s">
        <v>7</v>
      </c>
      <c r="D17" s="3">
        <v>10</v>
      </c>
      <c r="E17" s="3">
        <f t="shared" si="0"/>
        <v>5600</v>
      </c>
      <c r="F17" s="3">
        <v>56000</v>
      </c>
      <c r="G17" s="12" t="s">
        <v>144</v>
      </c>
    </row>
    <row r="18" spans="1:7">
      <c r="A18" s="11"/>
      <c r="B18" s="13" t="s">
        <v>15</v>
      </c>
      <c r="C18" s="12" t="s">
        <v>7</v>
      </c>
      <c r="D18" s="3">
        <v>2</v>
      </c>
      <c r="E18" s="3">
        <f t="shared" si="0"/>
        <v>15000</v>
      </c>
      <c r="F18" s="3">
        <v>30000</v>
      </c>
      <c r="G18" s="12" t="s">
        <v>144</v>
      </c>
    </row>
    <row r="19" spans="1:7" hidden="1">
      <c r="A19" s="11"/>
      <c r="B19" s="13"/>
      <c r="C19" s="12"/>
      <c r="D19" s="3"/>
      <c r="E19" s="3"/>
      <c r="F19" s="3"/>
      <c r="G19" s="12" t="s">
        <v>144</v>
      </c>
    </row>
    <row r="20" spans="1:7">
      <c r="A20" s="11"/>
      <c r="B20" s="13" t="s">
        <v>17</v>
      </c>
      <c r="C20" s="12" t="s">
        <v>7</v>
      </c>
      <c r="D20" s="3">
        <v>3</v>
      </c>
      <c r="E20" s="3">
        <f t="shared" si="0"/>
        <v>6000</v>
      </c>
      <c r="F20" s="3">
        <v>18000</v>
      </c>
      <c r="G20" s="12" t="s">
        <v>145</v>
      </c>
    </row>
    <row r="21" spans="1:7">
      <c r="A21" s="11"/>
      <c r="B21" s="13" t="s">
        <v>16</v>
      </c>
      <c r="C21" s="12" t="s">
        <v>7</v>
      </c>
      <c r="D21" s="3">
        <v>10</v>
      </c>
      <c r="E21" s="3">
        <f t="shared" si="0"/>
        <v>4000</v>
      </c>
      <c r="F21" s="3">
        <v>40000</v>
      </c>
      <c r="G21" s="12" t="s">
        <v>146</v>
      </c>
    </row>
    <row r="22" spans="1:7" ht="46.5" customHeight="1">
      <c r="A22" s="11"/>
      <c r="B22" s="13" t="s">
        <v>18</v>
      </c>
      <c r="C22" s="12" t="s">
        <v>7</v>
      </c>
      <c r="D22" s="3">
        <v>15</v>
      </c>
      <c r="E22" s="3">
        <f t="shared" si="0"/>
        <v>2780</v>
      </c>
      <c r="F22" s="3">
        <v>41700</v>
      </c>
      <c r="G22" s="12" t="s">
        <v>154</v>
      </c>
    </row>
    <row r="23" spans="1:7" ht="33" customHeight="1">
      <c r="A23" s="11"/>
      <c r="B23" s="13" t="s">
        <v>19</v>
      </c>
      <c r="C23" s="12" t="s">
        <v>7</v>
      </c>
      <c r="D23" s="3">
        <v>30</v>
      </c>
      <c r="E23" s="3">
        <f t="shared" si="0"/>
        <v>1550</v>
      </c>
      <c r="F23" s="3">
        <v>46500</v>
      </c>
      <c r="G23" s="12" t="s">
        <v>154</v>
      </c>
    </row>
    <row r="24" spans="1:7">
      <c r="A24" s="11"/>
      <c r="B24" s="13" t="s">
        <v>20</v>
      </c>
      <c r="C24" s="12" t="s">
        <v>7</v>
      </c>
      <c r="D24" s="3">
        <v>1</v>
      </c>
      <c r="E24" s="3">
        <f t="shared" si="0"/>
        <v>8100</v>
      </c>
      <c r="F24" s="3">
        <v>8100</v>
      </c>
      <c r="G24" s="12" t="s">
        <v>140</v>
      </c>
    </row>
    <row r="25" spans="1:7">
      <c r="A25" s="11"/>
      <c r="B25" s="13" t="s">
        <v>21</v>
      </c>
      <c r="C25" s="12" t="s">
        <v>7</v>
      </c>
      <c r="D25" s="3">
        <v>6</v>
      </c>
      <c r="E25" s="3">
        <f t="shared" si="0"/>
        <v>9900</v>
      </c>
      <c r="F25" s="3">
        <v>59400</v>
      </c>
      <c r="G25" s="12" t="s">
        <v>141</v>
      </c>
    </row>
    <row r="26" spans="1:7">
      <c r="A26" s="11"/>
      <c r="B26" s="13" t="s">
        <v>22</v>
      </c>
      <c r="C26" s="12" t="s">
        <v>7</v>
      </c>
      <c r="D26" s="3">
        <v>6</v>
      </c>
      <c r="E26" s="3">
        <f>F26/D26</f>
        <v>4900</v>
      </c>
      <c r="F26" s="3">
        <v>29400</v>
      </c>
      <c r="G26" s="12" t="s">
        <v>141</v>
      </c>
    </row>
    <row r="27" spans="1:7">
      <c r="A27" s="11"/>
      <c r="B27" s="13" t="s">
        <v>23</v>
      </c>
      <c r="C27" s="12" t="s">
        <v>7</v>
      </c>
      <c r="D27" s="3">
        <v>2</v>
      </c>
      <c r="E27" s="3">
        <f>F27/D27</f>
        <v>5000</v>
      </c>
      <c r="F27" s="3">
        <v>10000</v>
      </c>
      <c r="G27" s="12" t="s">
        <v>141</v>
      </c>
    </row>
    <row r="28" spans="1:7">
      <c r="A28" s="11"/>
      <c r="B28" s="13" t="s">
        <v>95</v>
      </c>
      <c r="C28" s="12" t="s">
        <v>7</v>
      </c>
      <c r="D28" s="3">
        <v>1</v>
      </c>
      <c r="E28" s="3">
        <f t="shared" ref="E28:E128" si="1">F28/D28</f>
        <v>30000</v>
      </c>
      <c r="F28" s="3">
        <v>30000</v>
      </c>
      <c r="G28" s="12" t="s">
        <v>141</v>
      </c>
    </row>
    <row r="29" spans="1:7">
      <c r="A29" s="11"/>
      <c r="B29" s="13" t="s">
        <v>24</v>
      </c>
      <c r="C29" s="12" t="s">
        <v>7</v>
      </c>
      <c r="D29" s="3">
        <v>6</v>
      </c>
      <c r="E29" s="3">
        <f t="shared" si="1"/>
        <v>10500</v>
      </c>
      <c r="F29" s="3">
        <v>63000</v>
      </c>
      <c r="G29" s="12" t="s">
        <v>141</v>
      </c>
    </row>
    <row r="30" spans="1:7" ht="22.5" customHeight="1">
      <c r="A30" s="11"/>
      <c r="B30" s="13" t="s">
        <v>25</v>
      </c>
      <c r="C30" s="12" t="s">
        <v>7</v>
      </c>
      <c r="D30" s="3">
        <v>2</v>
      </c>
      <c r="E30" s="3">
        <f t="shared" si="1"/>
        <v>5500</v>
      </c>
      <c r="F30" s="3">
        <v>11000</v>
      </c>
      <c r="G30" s="12" t="s">
        <v>141</v>
      </c>
    </row>
    <row r="31" spans="1:7" ht="46.5">
      <c r="A31" s="11"/>
      <c r="B31" s="13" t="s">
        <v>27</v>
      </c>
      <c r="C31" s="12" t="s">
        <v>7</v>
      </c>
      <c r="D31" s="3">
        <v>2</v>
      </c>
      <c r="E31" s="3">
        <f t="shared" si="1"/>
        <v>7190</v>
      </c>
      <c r="F31" s="3">
        <v>14380</v>
      </c>
      <c r="G31" s="12" t="s">
        <v>142</v>
      </c>
    </row>
    <row r="32" spans="1:7" ht="46.5">
      <c r="A32" s="11"/>
      <c r="B32" s="13" t="s">
        <v>26</v>
      </c>
      <c r="C32" s="12" t="s">
        <v>7</v>
      </c>
      <c r="D32" s="3">
        <v>2</v>
      </c>
      <c r="E32" s="3">
        <f t="shared" si="1"/>
        <v>7190</v>
      </c>
      <c r="F32" s="3">
        <v>14380</v>
      </c>
      <c r="G32" s="12" t="s">
        <v>142</v>
      </c>
    </row>
    <row r="33" spans="1:7" ht="46.5">
      <c r="A33" s="11"/>
      <c r="B33" s="13" t="s">
        <v>28</v>
      </c>
      <c r="C33" s="12" t="s">
        <v>7</v>
      </c>
      <c r="D33" s="3">
        <v>2</v>
      </c>
      <c r="E33" s="3">
        <f t="shared" si="1"/>
        <v>9800</v>
      </c>
      <c r="F33" s="3">
        <v>19600</v>
      </c>
      <c r="G33" s="12" t="s">
        <v>142</v>
      </c>
    </row>
    <row r="34" spans="1:7" ht="46.5">
      <c r="A34" s="11"/>
      <c r="B34" s="13" t="s">
        <v>29</v>
      </c>
      <c r="C34" s="12" t="s">
        <v>7</v>
      </c>
      <c r="D34" s="3">
        <v>1</v>
      </c>
      <c r="E34" s="3">
        <f t="shared" si="1"/>
        <v>18200</v>
      </c>
      <c r="F34" s="3">
        <v>18200</v>
      </c>
      <c r="G34" s="12" t="s">
        <v>142</v>
      </c>
    </row>
    <row r="35" spans="1:7" ht="46.5" customHeight="1">
      <c r="A35" s="11"/>
      <c r="B35" s="13" t="s">
        <v>93</v>
      </c>
      <c r="C35" s="12" t="s">
        <v>7</v>
      </c>
      <c r="D35" s="3">
        <v>15</v>
      </c>
      <c r="E35" s="3">
        <f t="shared" si="1"/>
        <v>14790</v>
      </c>
      <c r="F35" s="3">
        <v>221850</v>
      </c>
      <c r="G35" s="12" t="s">
        <v>143</v>
      </c>
    </row>
    <row r="36" spans="1:7" ht="46.5">
      <c r="A36" s="11"/>
      <c r="B36" s="13" t="s">
        <v>68</v>
      </c>
      <c r="C36" s="12" t="s">
        <v>7</v>
      </c>
      <c r="D36" s="3">
        <v>15</v>
      </c>
      <c r="E36" s="3">
        <f t="shared" si="1"/>
        <v>9000</v>
      </c>
      <c r="F36" s="3">
        <v>135000</v>
      </c>
      <c r="G36" s="12" t="s">
        <v>143</v>
      </c>
    </row>
    <row r="37" spans="1:7" ht="27" customHeight="1">
      <c r="A37" s="11"/>
      <c r="B37" s="13" t="s">
        <v>69</v>
      </c>
      <c r="C37" s="12" t="s">
        <v>7</v>
      </c>
      <c r="D37" s="3">
        <v>1</v>
      </c>
      <c r="E37" s="3">
        <f t="shared" si="1"/>
        <v>30000</v>
      </c>
      <c r="F37" s="3">
        <v>30000</v>
      </c>
      <c r="G37" s="12" t="s">
        <v>143</v>
      </c>
    </row>
    <row r="38" spans="1:7">
      <c r="A38" s="11"/>
      <c r="B38" s="13" t="s">
        <v>70</v>
      </c>
      <c r="C38" s="12" t="s">
        <v>7</v>
      </c>
      <c r="D38" s="3">
        <v>1</v>
      </c>
      <c r="E38" s="3">
        <f t="shared" si="1"/>
        <v>49000</v>
      </c>
      <c r="F38" s="3">
        <v>49000</v>
      </c>
      <c r="G38" s="12" t="s">
        <v>143</v>
      </c>
    </row>
    <row r="39" spans="1:7">
      <c r="A39" s="11"/>
      <c r="B39" s="18" t="s">
        <v>98</v>
      </c>
      <c r="C39" s="12" t="s">
        <v>7</v>
      </c>
      <c r="D39" s="3">
        <v>1</v>
      </c>
      <c r="E39" s="3">
        <v>15500</v>
      </c>
      <c r="F39" s="3">
        <v>15500</v>
      </c>
      <c r="G39" s="12" t="s">
        <v>156</v>
      </c>
    </row>
    <row r="40" spans="1:7">
      <c r="A40" s="11"/>
      <c r="B40" s="18" t="s">
        <v>104</v>
      </c>
      <c r="C40" s="12" t="s">
        <v>7</v>
      </c>
      <c r="D40" s="3">
        <v>23</v>
      </c>
      <c r="E40" s="3">
        <v>2140</v>
      </c>
      <c r="F40" s="3">
        <f>D40*E40</f>
        <v>49220</v>
      </c>
      <c r="G40" s="12" t="s">
        <v>155</v>
      </c>
    </row>
    <row r="41" spans="1:7">
      <c r="A41" s="11"/>
      <c r="B41" s="18" t="s">
        <v>126</v>
      </c>
      <c r="C41" s="12" t="s">
        <v>7</v>
      </c>
      <c r="D41" s="3">
        <v>8</v>
      </c>
      <c r="E41" s="3">
        <v>1900</v>
      </c>
      <c r="F41" s="3">
        <f t="shared" ref="F41:F47" si="2">D41*E41</f>
        <v>15200</v>
      </c>
      <c r="G41" s="12" t="s">
        <v>147</v>
      </c>
    </row>
    <row r="42" spans="1:7">
      <c r="A42" s="11"/>
      <c r="B42" s="18" t="s">
        <v>127</v>
      </c>
      <c r="C42" s="12" t="s">
        <v>7</v>
      </c>
      <c r="D42" s="3">
        <v>1</v>
      </c>
      <c r="E42" s="3">
        <v>420</v>
      </c>
      <c r="F42" s="3">
        <f t="shared" si="2"/>
        <v>420</v>
      </c>
      <c r="G42" s="12" t="s">
        <v>148</v>
      </c>
    </row>
    <row r="43" spans="1:7">
      <c r="A43" s="11"/>
      <c r="B43" s="18" t="s">
        <v>128</v>
      </c>
      <c r="C43" s="12" t="s">
        <v>7</v>
      </c>
      <c r="D43" s="3">
        <v>2</v>
      </c>
      <c r="E43" s="3">
        <v>6300</v>
      </c>
      <c r="F43" s="3">
        <f t="shared" si="2"/>
        <v>12600</v>
      </c>
      <c r="G43" s="12" t="s">
        <v>149</v>
      </c>
    </row>
    <row r="44" spans="1:7" ht="46.5">
      <c r="A44" s="11"/>
      <c r="B44" s="18" t="s">
        <v>129</v>
      </c>
      <c r="C44" s="12" t="s">
        <v>7</v>
      </c>
      <c r="D44" s="3">
        <v>2</v>
      </c>
      <c r="E44" s="3">
        <v>3880</v>
      </c>
      <c r="F44" s="3">
        <f t="shared" si="2"/>
        <v>7760</v>
      </c>
      <c r="G44" s="13" t="s">
        <v>150</v>
      </c>
    </row>
    <row r="45" spans="1:7">
      <c r="A45" s="11"/>
      <c r="B45" s="18" t="s">
        <v>130</v>
      </c>
      <c r="C45" s="12" t="s">
        <v>7</v>
      </c>
      <c r="D45" s="3">
        <v>2</v>
      </c>
      <c r="E45" s="3">
        <v>5000</v>
      </c>
      <c r="F45" s="3">
        <f t="shared" si="2"/>
        <v>10000</v>
      </c>
      <c r="G45" s="12" t="s">
        <v>157</v>
      </c>
    </row>
    <row r="46" spans="1:7">
      <c r="A46" s="11"/>
      <c r="B46" s="18" t="s">
        <v>134</v>
      </c>
      <c r="C46" s="12" t="s">
        <v>7</v>
      </c>
      <c r="D46" s="3">
        <v>1</v>
      </c>
      <c r="E46" s="3">
        <v>6713</v>
      </c>
      <c r="F46" s="3">
        <f t="shared" si="2"/>
        <v>6713</v>
      </c>
      <c r="G46" s="12" t="s">
        <v>158</v>
      </c>
    </row>
    <row r="47" spans="1:7">
      <c r="A47" s="11"/>
      <c r="B47" s="18" t="s">
        <v>135</v>
      </c>
      <c r="C47" s="12" t="s">
        <v>7</v>
      </c>
      <c r="D47" s="3">
        <v>1</v>
      </c>
      <c r="E47" s="3">
        <v>6000</v>
      </c>
      <c r="F47" s="3">
        <f t="shared" si="2"/>
        <v>6000</v>
      </c>
      <c r="G47" s="12" t="s">
        <v>159</v>
      </c>
    </row>
    <row r="48" spans="1:7" ht="24.75" hidden="1" customHeight="1">
      <c r="A48" s="11"/>
      <c r="B48" s="18"/>
      <c r="C48" s="12" t="s">
        <v>7</v>
      </c>
      <c r="D48" s="3"/>
      <c r="E48" s="3"/>
      <c r="F48" s="3"/>
      <c r="G48" s="12"/>
    </row>
    <row r="49" spans="1:7">
      <c r="A49" s="11"/>
      <c r="B49" s="18" t="s">
        <v>107</v>
      </c>
      <c r="C49" s="12" t="s">
        <v>7</v>
      </c>
      <c r="D49" s="3">
        <v>1</v>
      </c>
      <c r="E49" s="3">
        <v>5100</v>
      </c>
      <c r="F49" s="3">
        <f t="shared" ref="F49:F53" si="3">D49*E49</f>
        <v>5100</v>
      </c>
      <c r="G49" s="12" t="s">
        <v>160</v>
      </c>
    </row>
    <row r="50" spans="1:7">
      <c r="A50" s="11"/>
      <c r="B50" s="18" t="s">
        <v>108</v>
      </c>
      <c r="C50" s="12" t="s">
        <v>7</v>
      </c>
      <c r="D50" s="3">
        <v>1</v>
      </c>
      <c r="E50" s="3">
        <v>9900</v>
      </c>
      <c r="F50" s="3">
        <f t="shared" si="3"/>
        <v>9900</v>
      </c>
      <c r="G50" s="12" t="s">
        <v>160</v>
      </c>
    </row>
    <row r="51" spans="1:7">
      <c r="A51" s="11"/>
      <c r="B51" s="18" t="s">
        <v>109</v>
      </c>
      <c r="C51" s="12" t="s">
        <v>7</v>
      </c>
      <c r="D51" s="3">
        <v>2</v>
      </c>
      <c r="E51" s="3">
        <v>5900</v>
      </c>
      <c r="F51" s="3">
        <f t="shared" si="3"/>
        <v>11800</v>
      </c>
      <c r="G51" s="12" t="s">
        <v>160</v>
      </c>
    </row>
    <row r="52" spans="1:7">
      <c r="A52" s="11"/>
      <c r="B52" s="18" t="s">
        <v>97</v>
      </c>
      <c r="C52" s="12" t="s">
        <v>7</v>
      </c>
      <c r="D52" s="3">
        <v>1</v>
      </c>
      <c r="E52" s="3">
        <v>9700</v>
      </c>
      <c r="F52" s="3">
        <f t="shared" si="3"/>
        <v>9700</v>
      </c>
      <c r="G52" s="12" t="s">
        <v>160</v>
      </c>
    </row>
    <row r="53" spans="1:7">
      <c r="A53" s="11"/>
      <c r="B53" s="18" t="s">
        <v>110</v>
      </c>
      <c r="C53" s="12" t="s">
        <v>7</v>
      </c>
      <c r="D53" s="3">
        <v>1</v>
      </c>
      <c r="E53" s="3">
        <v>14000</v>
      </c>
      <c r="F53" s="3">
        <f t="shared" si="3"/>
        <v>14000</v>
      </c>
      <c r="G53" s="12" t="s">
        <v>153</v>
      </c>
    </row>
    <row r="54" spans="1:7">
      <c r="A54" s="11"/>
      <c r="B54" s="18" t="s">
        <v>111</v>
      </c>
      <c r="C54" s="12" t="s">
        <v>7</v>
      </c>
      <c r="D54" s="3">
        <v>10</v>
      </c>
      <c r="E54" s="3">
        <v>4800</v>
      </c>
      <c r="F54" s="3">
        <f>D54*E54</f>
        <v>48000</v>
      </c>
      <c r="G54" s="12" t="s">
        <v>161</v>
      </c>
    </row>
    <row r="55" spans="1:7" ht="46.5">
      <c r="A55" s="11"/>
      <c r="B55" s="18" t="s">
        <v>133</v>
      </c>
      <c r="C55" s="12" t="s">
        <v>7</v>
      </c>
      <c r="D55" s="3">
        <v>1</v>
      </c>
      <c r="E55" s="3">
        <v>19600</v>
      </c>
      <c r="F55" s="3">
        <f>D55*E55</f>
        <v>19600</v>
      </c>
      <c r="G55" s="12" t="s">
        <v>151</v>
      </c>
    </row>
    <row r="56" spans="1:7">
      <c r="A56" s="11"/>
      <c r="B56" s="56" t="s">
        <v>74</v>
      </c>
      <c r="C56" s="57"/>
      <c r="D56" s="57"/>
      <c r="E56" s="58"/>
      <c r="F56" s="2">
        <f>F5+F10+F15</f>
        <v>2304388.5</v>
      </c>
      <c r="G56" s="1"/>
    </row>
    <row r="57" spans="1:7" hidden="1">
      <c r="A57" s="11"/>
      <c r="B57" s="13"/>
      <c r="C57" s="12"/>
      <c r="D57" s="3"/>
      <c r="E57" s="3" t="e">
        <f t="shared" si="1"/>
        <v>#DIV/0!</v>
      </c>
      <c r="F57" s="3"/>
      <c r="G57" s="12"/>
    </row>
    <row r="58" spans="1:7" hidden="1">
      <c r="A58" s="11"/>
      <c r="B58" s="13"/>
      <c r="C58" s="12"/>
      <c r="D58" s="3"/>
      <c r="E58" s="3" t="e">
        <f t="shared" si="1"/>
        <v>#DIV/0!</v>
      </c>
      <c r="F58" s="3"/>
      <c r="G58" s="12"/>
    </row>
    <row r="59" spans="1:7">
      <c r="A59" s="11"/>
      <c r="B59" s="18"/>
      <c r="C59" s="19"/>
      <c r="D59" s="4"/>
      <c r="E59" s="4"/>
      <c r="F59" s="5"/>
      <c r="G59" s="12"/>
    </row>
    <row r="60" spans="1:7" ht="24" thickBot="1">
      <c r="A60" s="59" t="s">
        <v>32</v>
      </c>
      <c r="B60" s="60"/>
      <c r="C60" s="60"/>
      <c r="D60" s="60"/>
      <c r="E60" s="60"/>
      <c r="F60" s="60"/>
      <c r="G60" s="61"/>
    </row>
    <row r="61" spans="1:7" ht="24" thickBot="1">
      <c r="A61" s="11" t="s">
        <v>5</v>
      </c>
      <c r="B61" s="20" t="s">
        <v>33</v>
      </c>
      <c r="C61" s="12" t="s">
        <v>7</v>
      </c>
      <c r="D61" s="3">
        <v>50</v>
      </c>
      <c r="E61" s="3">
        <f t="shared" si="1"/>
        <v>200</v>
      </c>
      <c r="F61" s="14">
        <v>10000</v>
      </c>
      <c r="G61" s="12"/>
    </row>
    <row r="62" spans="1:7" ht="47.25" thickBot="1">
      <c r="A62" s="11" t="s">
        <v>6</v>
      </c>
      <c r="B62" s="21" t="s">
        <v>34</v>
      </c>
      <c r="C62" s="12" t="s">
        <v>7</v>
      </c>
      <c r="D62" s="3">
        <v>390</v>
      </c>
      <c r="E62" s="3">
        <f t="shared" si="1"/>
        <v>61</v>
      </c>
      <c r="F62" s="14">
        <v>23790</v>
      </c>
      <c r="G62" s="12"/>
    </row>
    <row r="63" spans="1:7" ht="24" thickBot="1">
      <c r="A63" s="11" t="s">
        <v>11</v>
      </c>
      <c r="B63" s="21" t="s">
        <v>35</v>
      </c>
      <c r="C63" s="12" t="s">
        <v>7</v>
      </c>
      <c r="D63" s="3">
        <v>2</v>
      </c>
      <c r="E63" s="3">
        <f t="shared" si="1"/>
        <v>256</v>
      </c>
      <c r="F63" s="14">
        <v>512</v>
      </c>
      <c r="G63" s="12"/>
    </row>
    <row r="64" spans="1:7" ht="56.25" customHeight="1" thickBot="1">
      <c r="A64" s="11" t="s">
        <v>83</v>
      </c>
      <c r="B64" s="21" t="s">
        <v>36</v>
      </c>
      <c r="C64" s="12" t="s">
        <v>7</v>
      </c>
      <c r="D64" s="3">
        <v>2</v>
      </c>
      <c r="E64" s="3">
        <f t="shared" si="1"/>
        <v>104</v>
      </c>
      <c r="F64" s="14">
        <v>208</v>
      </c>
      <c r="G64" s="12"/>
    </row>
    <row r="65" spans="1:7" ht="24" thickBot="1">
      <c r="A65" s="11" t="s">
        <v>81</v>
      </c>
      <c r="B65" s="21" t="s">
        <v>37</v>
      </c>
      <c r="C65" s="12" t="s">
        <v>7</v>
      </c>
      <c r="D65" s="3">
        <v>2</v>
      </c>
      <c r="E65" s="3">
        <f t="shared" si="1"/>
        <v>43</v>
      </c>
      <c r="F65" s="14">
        <v>86</v>
      </c>
      <c r="G65" s="12"/>
    </row>
    <row r="66" spans="1:7" ht="47.25" thickBot="1">
      <c r="A66" s="11" t="s">
        <v>85</v>
      </c>
      <c r="B66" s="21" t="s">
        <v>96</v>
      </c>
      <c r="C66" s="12" t="s">
        <v>7</v>
      </c>
      <c r="D66" s="3">
        <v>100</v>
      </c>
      <c r="E66" s="3">
        <v>160</v>
      </c>
      <c r="F66" s="14">
        <f>D66*E66</f>
        <v>16000</v>
      </c>
      <c r="G66" s="12"/>
    </row>
    <row r="67" spans="1:7" ht="24" thickBot="1">
      <c r="A67" s="11" t="s">
        <v>86</v>
      </c>
      <c r="B67" s="22" t="s">
        <v>99</v>
      </c>
      <c r="C67" s="12" t="s">
        <v>7</v>
      </c>
      <c r="D67" s="3">
        <v>2</v>
      </c>
      <c r="E67" s="3">
        <f t="shared" si="1"/>
        <v>52000</v>
      </c>
      <c r="F67" s="14">
        <v>104000</v>
      </c>
      <c r="G67" s="12" t="s">
        <v>161</v>
      </c>
    </row>
    <row r="68" spans="1:7" ht="24" hidden="1" thickBot="1">
      <c r="A68" s="11" t="s">
        <v>86</v>
      </c>
      <c r="B68" s="22" t="s">
        <v>38</v>
      </c>
      <c r="C68" s="12" t="s">
        <v>7</v>
      </c>
      <c r="D68" s="3"/>
      <c r="E68" s="3"/>
      <c r="F68" s="14"/>
      <c r="G68" s="12"/>
    </row>
    <row r="69" spans="1:7" ht="24" thickBot="1">
      <c r="A69" s="11" t="s">
        <v>82</v>
      </c>
      <c r="B69" s="23" t="s">
        <v>39</v>
      </c>
      <c r="C69" s="12" t="s">
        <v>7</v>
      </c>
      <c r="D69" s="3">
        <v>10</v>
      </c>
      <c r="E69" s="3">
        <f t="shared" si="1"/>
        <v>900</v>
      </c>
      <c r="F69" s="14">
        <v>9000</v>
      </c>
      <c r="G69" s="12" t="s">
        <v>162</v>
      </c>
    </row>
    <row r="70" spans="1:7" ht="24" thickBot="1">
      <c r="A70" s="11" t="s">
        <v>84</v>
      </c>
      <c r="B70" s="24" t="s">
        <v>40</v>
      </c>
      <c r="C70" s="12" t="s">
        <v>7</v>
      </c>
      <c r="D70" s="3"/>
      <c r="E70" s="3"/>
      <c r="F70" s="1"/>
      <c r="G70" s="12" t="s">
        <v>139</v>
      </c>
    </row>
    <row r="71" spans="1:7" ht="47.25" thickBot="1">
      <c r="A71" s="11"/>
      <c r="B71" s="23" t="s">
        <v>41</v>
      </c>
      <c r="C71" s="12" t="s">
        <v>7</v>
      </c>
      <c r="D71" s="3">
        <v>10</v>
      </c>
      <c r="E71" s="3">
        <f t="shared" si="1"/>
        <v>90</v>
      </c>
      <c r="F71" s="14">
        <v>900</v>
      </c>
      <c r="G71" s="12" t="s">
        <v>139</v>
      </c>
    </row>
    <row r="72" spans="1:7" ht="47.25" thickBot="1">
      <c r="A72" s="11"/>
      <c r="B72" s="23" t="s">
        <v>42</v>
      </c>
      <c r="C72" s="12" t="s">
        <v>7</v>
      </c>
      <c r="D72" s="3">
        <v>12</v>
      </c>
      <c r="E72" s="3">
        <f t="shared" si="1"/>
        <v>837</v>
      </c>
      <c r="F72" s="14">
        <v>10044</v>
      </c>
      <c r="G72" s="12" t="s">
        <v>139</v>
      </c>
    </row>
    <row r="73" spans="1:7" ht="24" thickBot="1">
      <c r="A73" s="11"/>
      <c r="B73" s="23" t="s">
        <v>43</v>
      </c>
      <c r="C73" s="12" t="s">
        <v>7</v>
      </c>
      <c r="D73" s="3">
        <v>10</v>
      </c>
      <c r="E73" s="3">
        <f t="shared" si="1"/>
        <v>200</v>
      </c>
      <c r="F73" s="14">
        <v>2000</v>
      </c>
      <c r="G73" s="12" t="s">
        <v>139</v>
      </c>
    </row>
    <row r="74" spans="1:7" ht="47.25" thickBot="1">
      <c r="A74" s="11"/>
      <c r="B74" s="23" t="s">
        <v>44</v>
      </c>
      <c r="C74" s="12" t="s">
        <v>7</v>
      </c>
      <c r="D74" s="3">
        <v>1</v>
      </c>
      <c r="E74" s="3">
        <f t="shared" si="1"/>
        <v>380</v>
      </c>
      <c r="F74" s="14">
        <v>380</v>
      </c>
      <c r="G74" s="12" t="s">
        <v>139</v>
      </c>
    </row>
    <row r="75" spans="1:7" ht="24" thickBot="1">
      <c r="A75" s="11"/>
      <c r="B75" s="23" t="s">
        <v>45</v>
      </c>
      <c r="C75" s="12" t="s">
        <v>7</v>
      </c>
      <c r="D75" s="3">
        <v>5</v>
      </c>
      <c r="E75" s="3">
        <f t="shared" si="1"/>
        <v>290</v>
      </c>
      <c r="F75" s="14">
        <v>1450</v>
      </c>
      <c r="G75" s="12" t="s">
        <v>139</v>
      </c>
    </row>
    <row r="76" spans="1:7" ht="47.25" thickBot="1">
      <c r="A76" s="11"/>
      <c r="B76" s="23" t="s">
        <v>46</v>
      </c>
      <c r="C76" s="12" t="s">
        <v>7</v>
      </c>
      <c r="D76" s="3">
        <v>2</v>
      </c>
      <c r="E76" s="3">
        <f t="shared" si="1"/>
        <v>2313</v>
      </c>
      <c r="F76" s="14">
        <v>4626</v>
      </c>
      <c r="G76" s="12" t="s">
        <v>139</v>
      </c>
    </row>
    <row r="77" spans="1:7" ht="24" thickBot="1">
      <c r="A77" s="11" t="s">
        <v>87</v>
      </c>
      <c r="B77" s="24" t="s">
        <v>47</v>
      </c>
      <c r="C77" s="12" t="s">
        <v>7</v>
      </c>
      <c r="D77" s="3"/>
      <c r="E77" s="3"/>
      <c r="F77" s="1"/>
      <c r="G77" s="12" t="s">
        <v>140</v>
      </c>
    </row>
    <row r="78" spans="1:7" ht="24" thickBot="1">
      <c r="A78" s="11"/>
      <c r="B78" s="23" t="s">
        <v>48</v>
      </c>
      <c r="C78" s="12" t="s">
        <v>7</v>
      </c>
      <c r="D78" s="3">
        <v>20</v>
      </c>
      <c r="E78" s="3">
        <f t="shared" si="1"/>
        <v>1991.85</v>
      </c>
      <c r="F78" s="14">
        <v>39837</v>
      </c>
      <c r="G78" s="12" t="s">
        <v>140</v>
      </c>
    </row>
    <row r="79" spans="1:7" ht="73.5" customHeight="1" thickBot="1">
      <c r="A79" s="11"/>
      <c r="B79" s="23" t="s">
        <v>94</v>
      </c>
      <c r="C79" s="12" t="s">
        <v>7</v>
      </c>
      <c r="D79" s="3">
        <v>1</v>
      </c>
      <c r="E79" s="3">
        <v>3164</v>
      </c>
      <c r="F79" s="14">
        <v>3164</v>
      </c>
      <c r="G79" s="12" t="s">
        <v>140</v>
      </c>
    </row>
    <row r="80" spans="1:7" ht="24" thickBot="1">
      <c r="A80" s="11"/>
      <c r="B80" s="23" t="s">
        <v>49</v>
      </c>
      <c r="C80" s="12" t="s">
        <v>7</v>
      </c>
      <c r="D80" s="3">
        <v>24</v>
      </c>
      <c r="E80" s="3">
        <f t="shared" si="1"/>
        <v>8066.55</v>
      </c>
      <c r="F80" s="14">
        <v>193597.2</v>
      </c>
      <c r="G80" s="12" t="s">
        <v>140</v>
      </c>
    </row>
    <row r="81" spans="1:7" ht="24" thickBot="1">
      <c r="A81" s="11"/>
      <c r="B81" s="23" t="s">
        <v>50</v>
      </c>
      <c r="C81" s="12" t="s">
        <v>7</v>
      </c>
      <c r="D81" s="3">
        <v>1</v>
      </c>
      <c r="E81" s="3">
        <f t="shared" si="1"/>
        <v>3470</v>
      </c>
      <c r="F81" s="14">
        <v>3470</v>
      </c>
      <c r="G81" s="12" t="s">
        <v>140</v>
      </c>
    </row>
    <row r="82" spans="1:7" ht="24" thickBot="1">
      <c r="A82" s="11"/>
      <c r="B82" s="25" t="s">
        <v>51</v>
      </c>
      <c r="C82" s="12" t="s">
        <v>7</v>
      </c>
      <c r="D82" s="3">
        <v>1</v>
      </c>
      <c r="E82" s="3">
        <f t="shared" si="1"/>
        <v>3470</v>
      </c>
      <c r="F82" s="14">
        <v>3470</v>
      </c>
      <c r="G82" s="12" t="s">
        <v>140</v>
      </c>
    </row>
    <row r="83" spans="1:7" ht="24" thickBot="1">
      <c r="A83" s="11"/>
      <c r="B83" s="23" t="s">
        <v>52</v>
      </c>
      <c r="C83" s="12" t="s">
        <v>7</v>
      </c>
      <c r="D83" s="3">
        <v>1</v>
      </c>
      <c r="E83" s="3">
        <f t="shared" si="1"/>
        <v>5979</v>
      </c>
      <c r="F83" s="14">
        <v>5979</v>
      </c>
      <c r="G83" s="12" t="s">
        <v>140</v>
      </c>
    </row>
    <row r="84" spans="1:7" ht="24" thickBot="1">
      <c r="A84" s="11"/>
      <c r="B84" s="23" t="s">
        <v>53</v>
      </c>
      <c r="C84" s="12" t="s">
        <v>7</v>
      </c>
      <c r="D84" s="3">
        <v>1</v>
      </c>
      <c r="E84" s="3">
        <f t="shared" si="1"/>
        <v>4520</v>
      </c>
      <c r="F84" s="14">
        <v>4520</v>
      </c>
      <c r="G84" s="12" t="s">
        <v>140</v>
      </c>
    </row>
    <row r="85" spans="1:7" ht="24" thickBot="1">
      <c r="A85" s="11"/>
      <c r="B85" s="23" t="s">
        <v>54</v>
      </c>
      <c r="C85" s="12" t="s">
        <v>7</v>
      </c>
      <c r="D85" s="3">
        <v>1</v>
      </c>
      <c r="E85" s="3">
        <f t="shared" si="1"/>
        <v>6545</v>
      </c>
      <c r="F85" s="14">
        <v>6545</v>
      </c>
      <c r="G85" s="12" t="s">
        <v>140</v>
      </c>
    </row>
    <row r="86" spans="1:7" ht="24" thickBot="1">
      <c r="A86" s="11"/>
      <c r="B86" s="23" t="s">
        <v>55</v>
      </c>
      <c r="C86" s="12" t="s">
        <v>7</v>
      </c>
      <c r="D86" s="3">
        <v>6</v>
      </c>
      <c r="E86" s="3">
        <f t="shared" si="1"/>
        <v>3943</v>
      </c>
      <c r="F86" s="14">
        <v>23658</v>
      </c>
      <c r="G86" s="12" t="s">
        <v>140</v>
      </c>
    </row>
    <row r="87" spans="1:7" ht="24" thickBot="1">
      <c r="A87" s="11"/>
      <c r="B87" s="23" t="s">
        <v>56</v>
      </c>
      <c r="C87" s="12" t="s">
        <v>7</v>
      </c>
      <c r="D87" s="3">
        <v>1</v>
      </c>
      <c r="E87" s="3">
        <f t="shared" si="1"/>
        <v>5560</v>
      </c>
      <c r="F87" s="14">
        <v>5560</v>
      </c>
      <c r="G87" s="12" t="s">
        <v>140</v>
      </c>
    </row>
    <row r="88" spans="1:7" ht="33.75" customHeight="1" thickBot="1">
      <c r="A88" s="11"/>
      <c r="B88" s="23" t="s">
        <v>57</v>
      </c>
      <c r="C88" s="12" t="s">
        <v>7</v>
      </c>
      <c r="D88" s="3">
        <v>16</v>
      </c>
      <c r="E88" s="3">
        <f t="shared" si="1"/>
        <v>774</v>
      </c>
      <c r="F88" s="14">
        <v>12384</v>
      </c>
      <c r="G88" s="12" t="s">
        <v>140</v>
      </c>
    </row>
    <row r="89" spans="1:7" ht="24" thickBot="1">
      <c r="A89" s="11" t="s">
        <v>88</v>
      </c>
      <c r="B89" s="26" t="s">
        <v>58</v>
      </c>
      <c r="C89" s="12" t="s">
        <v>7</v>
      </c>
      <c r="D89" s="3"/>
      <c r="E89" s="3"/>
      <c r="F89" s="1"/>
      <c r="G89" s="12" t="s">
        <v>141</v>
      </c>
    </row>
    <row r="90" spans="1:7" ht="47.25" thickBot="1">
      <c r="A90" s="11"/>
      <c r="B90" s="23" t="s">
        <v>59</v>
      </c>
      <c r="C90" s="12" t="s">
        <v>7</v>
      </c>
      <c r="D90" s="3">
        <v>1</v>
      </c>
      <c r="E90" s="3">
        <f t="shared" si="1"/>
        <v>2000</v>
      </c>
      <c r="F90" s="14">
        <v>2000</v>
      </c>
      <c r="G90" s="12" t="s">
        <v>141</v>
      </c>
    </row>
    <row r="91" spans="1:7" ht="47.25" thickBot="1">
      <c r="A91" s="11"/>
      <c r="B91" s="23" t="s">
        <v>60</v>
      </c>
      <c r="C91" s="12" t="s">
        <v>7</v>
      </c>
      <c r="D91" s="3">
        <v>1</v>
      </c>
      <c r="E91" s="3">
        <f t="shared" si="1"/>
        <v>3109</v>
      </c>
      <c r="F91" s="14">
        <v>3109</v>
      </c>
      <c r="G91" s="12" t="s">
        <v>141</v>
      </c>
    </row>
    <row r="92" spans="1:7" ht="47.25" thickBot="1">
      <c r="A92" s="11"/>
      <c r="B92" s="23" t="s">
        <v>61</v>
      </c>
      <c r="C92" s="12" t="s">
        <v>7</v>
      </c>
      <c r="D92" s="3">
        <v>1</v>
      </c>
      <c r="E92" s="3">
        <f t="shared" si="1"/>
        <v>39000</v>
      </c>
      <c r="F92" s="14">
        <v>39000</v>
      </c>
      <c r="G92" s="12" t="s">
        <v>141</v>
      </c>
    </row>
    <row r="93" spans="1:7" ht="47.25" thickBot="1">
      <c r="A93" s="11"/>
      <c r="B93" s="23" t="s">
        <v>62</v>
      </c>
      <c r="C93" s="12" t="s">
        <v>7</v>
      </c>
      <c r="D93" s="3">
        <v>1</v>
      </c>
      <c r="E93" s="3">
        <f t="shared" si="1"/>
        <v>2232</v>
      </c>
      <c r="F93" s="14">
        <v>2232</v>
      </c>
      <c r="G93" s="12" t="s">
        <v>141</v>
      </c>
    </row>
    <row r="94" spans="1:7" ht="47.25" thickBot="1">
      <c r="A94" s="11"/>
      <c r="B94" s="23" t="s">
        <v>63</v>
      </c>
      <c r="C94" s="12" t="s">
        <v>7</v>
      </c>
      <c r="D94" s="3">
        <v>1</v>
      </c>
      <c r="E94" s="3">
        <f t="shared" si="1"/>
        <v>2495</v>
      </c>
      <c r="F94" s="14">
        <v>2495</v>
      </c>
      <c r="G94" s="12" t="s">
        <v>141</v>
      </c>
    </row>
    <row r="95" spans="1:7" ht="24" thickBot="1">
      <c r="A95" s="11"/>
      <c r="B95" s="23" t="s">
        <v>64</v>
      </c>
      <c r="C95" s="12" t="s">
        <v>7</v>
      </c>
      <c r="D95" s="3">
        <v>1</v>
      </c>
      <c r="E95" s="3">
        <f t="shared" si="1"/>
        <v>2567</v>
      </c>
      <c r="F95" s="14">
        <v>2567</v>
      </c>
      <c r="G95" s="12" t="s">
        <v>141</v>
      </c>
    </row>
    <row r="96" spans="1:7" ht="24" thickBot="1">
      <c r="A96" s="11"/>
      <c r="B96" s="23" t="s">
        <v>65</v>
      </c>
      <c r="C96" s="12" t="s">
        <v>7</v>
      </c>
      <c r="D96" s="3">
        <v>1</v>
      </c>
      <c r="E96" s="3">
        <f t="shared" si="1"/>
        <v>918</v>
      </c>
      <c r="F96" s="14">
        <v>918</v>
      </c>
      <c r="G96" s="12" t="s">
        <v>141</v>
      </c>
    </row>
    <row r="97" spans="1:7">
      <c r="A97" s="11"/>
      <c r="B97" s="27" t="s">
        <v>66</v>
      </c>
      <c r="C97" s="28" t="s">
        <v>7</v>
      </c>
      <c r="D97" s="6">
        <v>1</v>
      </c>
      <c r="E97" s="6">
        <f>F97/D97</f>
        <v>1766</v>
      </c>
      <c r="F97" s="29">
        <v>1766</v>
      </c>
      <c r="G97" s="12" t="s">
        <v>141</v>
      </c>
    </row>
    <row r="98" spans="1:7" ht="32.25" customHeight="1">
      <c r="A98" s="11"/>
      <c r="B98" s="30" t="s">
        <v>67</v>
      </c>
      <c r="C98" s="12" t="s">
        <v>7</v>
      </c>
      <c r="D98" s="3">
        <v>30</v>
      </c>
      <c r="E98" s="3">
        <f t="shared" ref="E98:E100" si="4">F98/D98</f>
        <v>196</v>
      </c>
      <c r="F98" s="14">
        <v>5880</v>
      </c>
      <c r="G98" s="12" t="s">
        <v>141</v>
      </c>
    </row>
    <row r="99" spans="1:7">
      <c r="A99" s="31"/>
      <c r="B99" s="32" t="s">
        <v>91</v>
      </c>
      <c r="C99" s="33" t="s">
        <v>7</v>
      </c>
      <c r="D99" s="3">
        <v>3</v>
      </c>
      <c r="E99" s="3">
        <f t="shared" si="4"/>
        <v>135</v>
      </c>
      <c r="F99" s="14">
        <v>405</v>
      </c>
      <c r="G99" s="12" t="s">
        <v>141</v>
      </c>
    </row>
    <row r="100" spans="1:7" ht="24" thickBot="1">
      <c r="A100" s="31"/>
      <c r="B100" s="23" t="s">
        <v>90</v>
      </c>
      <c r="C100" s="12" t="s">
        <v>7</v>
      </c>
      <c r="D100" s="3">
        <v>3</v>
      </c>
      <c r="E100" s="3">
        <f t="shared" si="4"/>
        <v>335</v>
      </c>
      <c r="F100" s="14">
        <v>1005</v>
      </c>
      <c r="G100" s="12" t="s">
        <v>141</v>
      </c>
    </row>
    <row r="101" spans="1:7">
      <c r="A101" s="31"/>
      <c r="B101" s="18" t="s">
        <v>105</v>
      </c>
      <c r="C101" s="12" t="s">
        <v>7</v>
      </c>
      <c r="D101" s="3">
        <v>4</v>
      </c>
      <c r="E101" s="3">
        <v>200</v>
      </c>
      <c r="F101" s="14">
        <f>D101*E101</f>
        <v>800</v>
      </c>
      <c r="G101" s="12" t="s">
        <v>163</v>
      </c>
    </row>
    <row r="102" spans="1:7">
      <c r="A102" s="31"/>
      <c r="B102" s="18" t="s">
        <v>106</v>
      </c>
      <c r="C102" s="12" t="s">
        <v>7</v>
      </c>
      <c r="D102" s="3">
        <v>1</v>
      </c>
      <c r="E102" s="3">
        <v>1580</v>
      </c>
      <c r="F102" s="14">
        <f>D102*E102</f>
        <v>1580</v>
      </c>
      <c r="G102" s="12" t="s">
        <v>163</v>
      </c>
    </row>
    <row r="103" spans="1:7">
      <c r="A103" s="31"/>
      <c r="B103" s="18" t="s">
        <v>113</v>
      </c>
      <c r="C103" s="12" t="s">
        <v>7</v>
      </c>
      <c r="D103" s="3">
        <v>50</v>
      </c>
      <c r="E103" s="3">
        <v>440</v>
      </c>
      <c r="F103" s="14">
        <f>D103*E103</f>
        <v>22000</v>
      </c>
      <c r="G103" s="12"/>
    </row>
    <row r="104" spans="1:7">
      <c r="A104" s="31"/>
      <c r="B104" s="18" t="s">
        <v>114</v>
      </c>
      <c r="C104" s="12" t="s">
        <v>7</v>
      </c>
      <c r="D104" s="3">
        <v>8</v>
      </c>
      <c r="E104" s="3">
        <f>F104/D104</f>
        <v>1501.4925000000001</v>
      </c>
      <c r="F104" s="14">
        <v>12011.94</v>
      </c>
      <c r="G104" s="12"/>
    </row>
    <row r="105" spans="1:7">
      <c r="A105" s="31"/>
      <c r="B105" s="18" t="s">
        <v>131</v>
      </c>
      <c r="C105" s="12" t="s">
        <v>7</v>
      </c>
      <c r="D105" s="3">
        <v>5</v>
      </c>
      <c r="E105" s="3">
        <v>820</v>
      </c>
      <c r="F105" s="14">
        <v>4100</v>
      </c>
      <c r="G105" s="12"/>
    </row>
    <row r="106" spans="1:7">
      <c r="A106" s="31"/>
      <c r="B106" s="18" t="s">
        <v>115</v>
      </c>
      <c r="C106" s="12" t="s">
        <v>7</v>
      </c>
      <c r="D106" s="3">
        <v>4</v>
      </c>
      <c r="E106" s="3">
        <v>4900</v>
      </c>
      <c r="F106" s="14">
        <f t="shared" ref="F106:F116" si="5">D106*E106</f>
        <v>19600</v>
      </c>
      <c r="G106" s="12" t="s">
        <v>164</v>
      </c>
    </row>
    <row r="107" spans="1:7">
      <c r="A107" s="31"/>
      <c r="B107" s="18" t="s">
        <v>116</v>
      </c>
      <c r="C107" s="12" t="s">
        <v>7</v>
      </c>
      <c r="D107" s="3">
        <v>4</v>
      </c>
      <c r="E107" s="3">
        <v>4900</v>
      </c>
      <c r="F107" s="14">
        <f t="shared" si="5"/>
        <v>19600</v>
      </c>
      <c r="G107" s="12" t="s">
        <v>164</v>
      </c>
    </row>
    <row r="108" spans="1:7">
      <c r="A108" s="31"/>
      <c r="B108" s="18" t="s">
        <v>117</v>
      </c>
      <c r="C108" s="12" t="s">
        <v>7</v>
      </c>
      <c r="D108" s="3">
        <v>4</v>
      </c>
      <c r="E108" s="3">
        <v>4900</v>
      </c>
      <c r="F108" s="14">
        <f t="shared" si="5"/>
        <v>19600</v>
      </c>
      <c r="G108" s="12" t="s">
        <v>164</v>
      </c>
    </row>
    <row r="109" spans="1:7">
      <c r="A109" s="31"/>
      <c r="B109" s="18" t="s">
        <v>118</v>
      </c>
      <c r="C109" s="12" t="s">
        <v>7</v>
      </c>
      <c r="D109" s="3">
        <v>4</v>
      </c>
      <c r="E109" s="3">
        <v>4900</v>
      </c>
      <c r="F109" s="14">
        <f t="shared" si="5"/>
        <v>19600</v>
      </c>
      <c r="G109" s="12" t="s">
        <v>164</v>
      </c>
    </row>
    <row r="110" spans="1:7">
      <c r="A110" s="31"/>
      <c r="B110" s="18" t="s">
        <v>119</v>
      </c>
      <c r="C110" s="12" t="s">
        <v>7</v>
      </c>
      <c r="D110" s="3">
        <v>4</v>
      </c>
      <c r="E110" s="3">
        <v>14000</v>
      </c>
      <c r="F110" s="14">
        <f t="shared" si="5"/>
        <v>56000</v>
      </c>
      <c r="G110" s="12" t="s">
        <v>164</v>
      </c>
    </row>
    <row r="111" spans="1:7">
      <c r="A111" s="31"/>
      <c r="B111" s="18" t="s">
        <v>120</v>
      </c>
      <c r="C111" s="12" t="s">
        <v>7</v>
      </c>
      <c r="D111" s="3">
        <v>4</v>
      </c>
      <c r="E111" s="3">
        <v>3600</v>
      </c>
      <c r="F111" s="14">
        <f t="shared" si="5"/>
        <v>14400</v>
      </c>
      <c r="G111" s="12" t="s">
        <v>164</v>
      </c>
    </row>
    <row r="112" spans="1:7" ht="46.5">
      <c r="A112" s="31"/>
      <c r="B112" s="18" t="s">
        <v>121</v>
      </c>
      <c r="C112" s="12" t="s">
        <v>7</v>
      </c>
      <c r="D112" s="3">
        <v>4</v>
      </c>
      <c r="E112" s="3">
        <v>7900</v>
      </c>
      <c r="F112" s="14">
        <f t="shared" si="5"/>
        <v>31600</v>
      </c>
      <c r="G112" s="12" t="s">
        <v>164</v>
      </c>
    </row>
    <row r="113" spans="1:7">
      <c r="A113" s="31"/>
      <c r="B113" s="18" t="s">
        <v>122</v>
      </c>
      <c r="C113" s="12" t="s">
        <v>125</v>
      </c>
      <c r="D113" s="3">
        <v>2</v>
      </c>
      <c r="E113" s="3">
        <v>4000</v>
      </c>
      <c r="F113" s="14">
        <f t="shared" si="5"/>
        <v>8000</v>
      </c>
      <c r="G113" s="12" t="s">
        <v>152</v>
      </c>
    </row>
    <row r="114" spans="1:7">
      <c r="A114" s="31"/>
      <c r="B114" s="18" t="s">
        <v>124</v>
      </c>
      <c r="C114" s="12" t="s">
        <v>125</v>
      </c>
      <c r="D114" s="3">
        <v>1</v>
      </c>
      <c r="E114" s="3">
        <v>3960</v>
      </c>
      <c r="F114" s="14">
        <f t="shared" si="5"/>
        <v>3960</v>
      </c>
      <c r="G114" s="12" t="s">
        <v>140</v>
      </c>
    </row>
    <row r="115" spans="1:7">
      <c r="A115" s="11"/>
      <c r="B115" s="18" t="s">
        <v>123</v>
      </c>
      <c r="C115" s="12" t="s">
        <v>7</v>
      </c>
      <c r="D115" s="3">
        <v>7</v>
      </c>
      <c r="E115" s="3">
        <v>8000</v>
      </c>
      <c r="F115" s="14">
        <f t="shared" si="5"/>
        <v>56000</v>
      </c>
      <c r="G115" s="12" t="s">
        <v>165</v>
      </c>
    </row>
    <row r="116" spans="1:7" ht="46.5">
      <c r="A116" s="11"/>
      <c r="B116" s="18" t="s">
        <v>112</v>
      </c>
      <c r="C116" s="12" t="s">
        <v>7</v>
      </c>
      <c r="D116" s="3">
        <v>1</v>
      </c>
      <c r="E116" s="3">
        <v>15600</v>
      </c>
      <c r="F116" s="14">
        <f t="shared" si="5"/>
        <v>15600</v>
      </c>
      <c r="G116" s="12" t="s">
        <v>161</v>
      </c>
    </row>
    <row r="117" spans="1:7">
      <c r="A117" s="11"/>
      <c r="B117" s="46" t="s">
        <v>72</v>
      </c>
      <c r="C117" s="47"/>
      <c r="D117" s="47"/>
      <c r="E117" s="48"/>
      <c r="F117" s="7">
        <f>SUM(F61:F116)</f>
        <v>851009.1399999999</v>
      </c>
      <c r="G117" s="1"/>
    </row>
    <row r="118" spans="1:7">
      <c r="A118" s="11"/>
      <c r="B118" s="34"/>
      <c r="C118" s="44"/>
      <c r="D118" s="38"/>
      <c r="E118" s="38"/>
      <c r="F118" s="8"/>
      <c r="G118" s="1"/>
    </row>
    <row r="119" spans="1:7">
      <c r="A119" s="53"/>
      <c r="B119" s="62"/>
      <c r="C119" s="62"/>
      <c r="D119" s="62"/>
      <c r="E119" s="62"/>
      <c r="F119" s="62"/>
      <c r="G119" s="55"/>
    </row>
    <row r="120" spans="1:7" ht="69.75">
      <c r="A120" s="11" t="s">
        <v>5</v>
      </c>
      <c r="B120" s="13" t="s">
        <v>71</v>
      </c>
      <c r="C120" s="12" t="s">
        <v>7</v>
      </c>
      <c r="D120" s="3">
        <v>40</v>
      </c>
      <c r="E120" s="3">
        <f t="shared" si="1"/>
        <v>496</v>
      </c>
      <c r="F120" s="3">
        <v>19840</v>
      </c>
      <c r="G120" s="12"/>
    </row>
    <row r="121" spans="1:7">
      <c r="A121" s="11" t="s">
        <v>6</v>
      </c>
      <c r="B121" s="13" t="s">
        <v>92</v>
      </c>
      <c r="C121" s="12" t="s">
        <v>73</v>
      </c>
      <c r="D121" s="3">
        <v>1</v>
      </c>
      <c r="E121" s="3">
        <f t="shared" si="1"/>
        <v>9000</v>
      </c>
      <c r="F121" s="3">
        <v>9000</v>
      </c>
      <c r="G121" s="12"/>
    </row>
    <row r="122" spans="1:7" hidden="1">
      <c r="A122" s="11" t="s">
        <v>11</v>
      </c>
      <c r="B122" s="13"/>
      <c r="C122" s="12" t="s">
        <v>7</v>
      </c>
      <c r="D122" s="3"/>
      <c r="E122" s="3"/>
      <c r="F122" s="3">
        <f>D122*E122</f>
        <v>0</v>
      </c>
      <c r="G122" s="12"/>
    </row>
    <row r="123" spans="1:7" hidden="1">
      <c r="A123" s="11" t="s">
        <v>11</v>
      </c>
      <c r="B123" s="13"/>
      <c r="C123" s="12"/>
      <c r="D123" s="3"/>
      <c r="E123" s="3"/>
      <c r="F123" s="3"/>
      <c r="G123" s="12"/>
    </row>
    <row r="124" spans="1:7">
      <c r="A124" s="63" t="s">
        <v>75</v>
      </c>
      <c r="B124" s="64"/>
      <c r="C124" s="64"/>
      <c r="D124" s="64"/>
      <c r="E124" s="65"/>
      <c r="F124" s="2">
        <f>F120+F121+F122</f>
        <v>28840</v>
      </c>
      <c r="G124" s="1"/>
    </row>
    <row r="125" spans="1:7">
      <c r="A125" s="11"/>
      <c r="B125" s="13"/>
      <c r="C125" s="12"/>
      <c r="D125" s="3"/>
      <c r="E125" s="3"/>
      <c r="F125" s="3"/>
      <c r="G125" s="12"/>
    </row>
    <row r="126" spans="1:7" ht="24" thickBot="1">
      <c r="A126" s="53" t="s">
        <v>76</v>
      </c>
      <c r="B126" s="66"/>
      <c r="C126" s="66"/>
      <c r="D126" s="66"/>
      <c r="E126" s="66"/>
      <c r="F126" s="66"/>
      <c r="G126" s="67"/>
    </row>
    <row r="127" spans="1:7" ht="47.25" thickBot="1">
      <c r="A127" s="11" t="s">
        <v>5</v>
      </c>
      <c r="B127" s="35" t="s">
        <v>77</v>
      </c>
      <c r="C127" s="12" t="s">
        <v>73</v>
      </c>
      <c r="D127" s="3">
        <v>1</v>
      </c>
      <c r="E127" s="3">
        <f t="shared" si="1"/>
        <v>213352.95999999999</v>
      </c>
      <c r="F127" s="3">
        <v>213352.95999999999</v>
      </c>
      <c r="G127" s="12"/>
    </row>
    <row r="128" spans="1:7" ht="70.5" thickBot="1">
      <c r="A128" s="11" t="s">
        <v>6</v>
      </c>
      <c r="B128" s="36" t="s">
        <v>78</v>
      </c>
      <c r="C128" s="12" t="s">
        <v>73</v>
      </c>
      <c r="D128" s="3">
        <v>1</v>
      </c>
      <c r="E128" s="3">
        <f t="shared" si="1"/>
        <v>19670.400000000001</v>
      </c>
      <c r="F128" s="3">
        <v>19670.400000000001</v>
      </c>
      <c r="G128" s="12"/>
    </row>
    <row r="129" spans="1:7">
      <c r="A129" s="68" t="s">
        <v>79</v>
      </c>
      <c r="B129" s="69"/>
      <c r="C129" s="69"/>
      <c r="D129" s="69"/>
      <c r="E129" s="70"/>
      <c r="F129" s="2">
        <f>F127+F128</f>
        <v>233023.35999999999</v>
      </c>
      <c r="G129" s="1"/>
    </row>
    <row r="130" spans="1:7">
      <c r="A130" s="11"/>
      <c r="B130" s="13"/>
      <c r="C130" s="12"/>
      <c r="D130" s="3"/>
      <c r="E130" s="3"/>
      <c r="F130" s="3"/>
      <c r="G130" s="12"/>
    </row>
    <row r="131" spans="1:7">
      <c r="A131" s="63" t="s">
        <v>80</v>
      </c>
      <c r="B131" s="64"/>
      <c r="C131" s="64"/>
      <c r="D131" s="64"/>
      <c r="E131" s="65"/>
      <c r="F131" s="2">
        <f>F56+F117+F124+F129</f>
        <v>3417260.9999999995</v>
      </c>
      <c r="G131" s="1"/>
    </row>
  </sheetData>
  <mergeCells count="11">
    <mergeCell ref="A119:G119"/>
    <mergeCell ref="A124:E124"/>
    <mergeCell ref="A126:G126"/>
    <mergeCell ref="A129:E129"/>
    <mergeCell ref="A131:E131"/>
    <mergeCell ref="B117:E117"/>
    <mergeCell ref="F1:G1"/>
    <mergeCell ref="A2:G2"/>
    <mergeCell ref="A4:G4"/>
    <mergeCell ref="B56:E56"/>
    <mergeCell ref="A60:G60"/>
  </mergeCells>
  <hyperlinks>
    <hyperlink ref="B67" r:id="rId1" display="https://pozitiv.shop/catalog/dlya_obrazovatelnykh_uchrezhdeniy/robototekhnika/roboty/resursnyy_nabor_lego_mindstorms_education_ev3/"/>
    <hyperlink ref="B68" r:id="rId2" display="https://pozitiv.shop/catalog/dlya_obrazovatelnykh_uchrezhdeniy/robototekhnika/roboty/bazovyy_nabor_lego_mindstorms_education_ev3/"/>
  </hyperlinks>
  <pageMargins left="0.70866141732283472" right="0.70866141732283472" top="0.74803149606299213" bottom="0.74803149606299213" header="0.31496062992125984" footer="0.31496062992125984"/>
  <pageSetup paperSize="9" scale="47" fitToHeight="3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вариант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СОШ130</dc:creator>
  <cp:lastModifiedBy>Елена Махновецкая</cp:lastModifiedBy>
  <cp:lastPrinted>2022-11-11T02:12:50Z</cp:lastPrinted>
  <dcterms:created xsi:type="dcterms:W3CDTF">2022-03-16T05:15:39Z</dcterms:created>
  <dcterms:modified xsi:type="dcterms:W3CDTF">2022-11-14T02:58:36Z</dcterms:modified>
</cp:coreProperties>
</file>